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3915"/>
  </bookViews>
  <sheets>
    <sheet name="SUM" sheetId="1" r:id="rId1"/>
    <sheet name="MIN" sheetId="2" r:id="rId2"/>
    <sheet name="MAX" sheetId="3" r:id="rId3"/>
    <sheet name="Average" sheetId="4" r:id="rId4"/>
    <sheet name="CountA" sheetId="5" r:id="rId5"/>
    <sheet name="PMT1" sheetId="6" r:id="rId6"/>
    <sheet name="PMT2" sheetId="7" r:id="rId7"/>
    <sheet name="IPMT and PPMT" sheetId="8" r:id="rId8"/>
    <sheet name="FV1" sheetId="9" r:id="rId9"/>
    <sheet name="FV2" sheetId="10" r:id="rId10"/>
    <sheet name="IF" sheetId="11" r:id="rId11"/>
  </sheets>
  <calcPr calcId="125725"/>
</workbook>
</file>

<file path=xl/calcChain.xml><?xml version="1.0" encoding="utf-8"?>
<calcChain xmlns="http://schemas.openxmlformats.org/spreadsheetml/2006/main">
  <c r="M11" i="8"/>
  <c r="C12" s="1"/>
  <c r="M10"/>
  <c r="C11" s="1"/>
  <c r="M9"/>
  <c r="C10" s="1"/>
  <c r="M8" i="7"/>
  <c r="C9" s="1"/>
  <c r="M8" i="6"/>
  <c r="C9" s="1"/>
  <c r="L24" i="5"/>
  <c r="B25" s="1"/>
  <c r="L17" i="4"/>
  <c r="B18" s="1"/>
  <c r="L16" i="3"/>
  <c r="B17" s="1"/>
  <c r="L18" i="2"/>
  <c r="B19" s="1"/>
  <c r="B18" i="1"/>
  <c r="L17"/>
</calcChain>
</file>

<file path=xl/sharedStrings.xml><?xml version="1.0" encoding="utf-8"?>
<sst xmlns="http://schemas.openxmlformats.org/spreadsheetml/2006/main" count="121" uniqueCount="71">
  <si>
    <t>Numbers</t>
  </si>
  <si>
    <t>Names</t>
  </si>
  <si>
    <t>Bob</t>
  </si>
  <si>
    <t>Fred</t>
  </si>
  <si>
    <t>Jean</t>
  </si>
  <si>
    <t>Elisa</t>
  </si>
  <si>
    <t>Frank</t>
  </si>
  <si>
    <t>Carl</t>
  </si>
  <si>
    <t>Betty</t>
  </si>
  <si>
    <t>Gina</t>
  </si>
  <si>
    <t>Juliette</t>
  </si>
  <si>
    <t>Francis</t>
  </si>
  <si>
    <t>Henrietta</t>
  </si>
  <si>
    <t>Allison</t>
  </si>
  <si>
    <t>Thomas</t>
  </si>
  <si>
    <t>George</t>
  </si>
  <si>
    <t>Car Payment</t>
  </si>
  <si>
    <t>Loan Amount</t>
  </si>
  <si>
    <t>Interest Rate (APR)</t>
  </si>
  <si>
    <t>Payment Frequency</t>
  </si>
  <si>
    <t>Monthly</t>
  </si>
  <si>
    <t>Length of Loan (years)</t>
  </si>
  <si>
    <t>Payment Amount</t>
  </si>
  <si>
    <t>House Payment</t>
  </si>
  <si>
    <t>Student Loan Payment</t>
  </si>
  <si>
    <t>Bi-Weekly</t>
  </si>
  <si>
    <t>Payment #100 Interest</t>
  </si>
  <si>
    <t>Payment # 212 Principal</t>
  </si>
  <si>
    <t>You invest $100 every week into a mutual fund that returns 7% interest annually.</t>
  </si>
  <si>
    <t xml:space="preserve">You do this for 29 years.  </t>
  </si>
  <si>
    <t>What is the value of this investment at the end?</t>
  </si>
  <si>
    <t>FV</t>
  </si>
  <si>
    <t>How much money, in total,  did you contribute?</t>
  </si>
  <si>
    <t>How much was your profit?</t>
  </si>
  <si>
    <t>FV2</t>
  </si>
  <si>
    <t>You invest $1000 quarterly (every 3 months) into a  Roth IRA that returns 8.75% interest annually.</t>
  </si>
  <si>
    <t xml:space="preserve">You do this for 35 years.  </t>
  </si>
  <si>
    <t>Name</t>
  </si>
  <si>
    <t>Age</t>
  </si>
  <si>
    <t>Gender</t>
  </si>
  <si>
    <t>Weight</t>
  </si>
  <si>
    <t>Hair Color</t>
  </si>
  <si>
    <t>Male</t>
  </si>
  <si>
    <t>Brown</t>
  </si>
  <si>
    <t>Sophia</t>
  </si>
  <si>
    <t>Female</t>
  </si>
  <si>
    <t>Blonde</t>
  </si>
  <si>
    <t>Erika</t>
  </si>
  <si>
    <t>Red</t>
  </si>
  <si>
    <t>Allie</t>
  </si>
  <si>
    <t>Tom</t>
  </si>
  <si>
    <t>Dan</t>
  </si>
  <si>
    <t>Jim</t>
  </si>
  <si>
    <t>Kyle</t>
  </si>
  <si>
    <t>Andrea</t>
  </si>
  <si>
    <t>Anne</t>
  </si>
  <si>
    <t>Marci</t>
  </si>
  <si>
    <t>Shirley</t>
  </si>
  <si>
    <t>Cindy</t>
  </si>
  <si>
    <t>Emma</t>
  </si>
  <si>
    <t>Molly</t>
  </si>
  <si>
    <t>Joey</t>
  </si>
  <si>
    <t>Will</t>
  </si>
  <si>
    <t>Ralph</t>
  </si>
  <si>
    <t>Dennis</t>
  </si>
  <si>
    <t>White</t>
  </si>
  <si>
    <t>Blonde?</t>
  </si>
  <si>
    <t>Male over 40?</t>
  </si>
  <si>
    <t>Male over 50 without White Hair?</t>
  </si>
  <si>
    <t>Redhead under 30?</t>
  </si>
  <si>
    <t>Female weighing under 130?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</si>
</sst>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2" applyNumberFormat="1" applyFont="1" applyAlignment="1">
      <alignment horizontal="center"/>
    </xf>
    <xf numFmtId="44" fontId="0" fillId="2" borderId="1" xfId="2" applyNumberFormat="1" applyFont="1" applyFill="1" applyBorder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44" fontId="0" fillId="2" borderId="1" xfId="2" applyFont="1" applyFill="1" applyBorder="1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2" borderId="1" xfId="0" applyFill="1" applyBorder="1"/>
    <xf numFmtId="44" fontId="0" fillId="2" borderId="1" xfId="2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Protection="1">
      <protection hidden="1"/>
    </xf>
    <xf numFmtId="8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8"/>
  <sheetViews>
    <sheetView tabSelected="1" workbookViewId="0">
      <selection activeCell="B18" sqref="B18"/>
    </sheetView>
  </sheetViews>
  <sheetFormatPr defaultRowHeight="15"/>
  <cols>
    <col min="1" max="1" width="24.5703125" style="1" customWidth="1"/>
    <col min="12" max="12" width="0" hidden="1" customWidth="1"/>
  </cols>
  <sheetData>
    <row r="5" spans="1:1">
      <c r="A5" s="2" t="s">
        <v>0</v>
      </c>
    </row>
    <row r="6" spans="1:1">
      <c r="A6" s="1">
        <v>55</v>
      </c>
    </row>
    <row r="7" spans="1:1">
      <c r="A7" s="1">
        <v>47</v>
      </c>
    </row>
    <row r="8" spans="1:1">
      <c r="A8" s="1">
        <v>99</v>
      </c>
    </row>
    <row r="9" spans="1:1">
      <c r="A9" s="1">
        <v>87</v>
      </c>
    </row>
    <row r="10" spans="1:1">
      <c r="A10" s="1">
        <v>54</v>
      </c>
    </row>
    <row r="11" spans="1:1">
      <c r="A11" s="1">
        <v>21</v>
      </c>
    </row>
    <row r="12" spans="1:1">
      <c r="A12" s="1">
        <v>52</v>
      </c>
    </row>
    <row r="13" spans="1:1">
      <c r="A13" s="1">
        <v>42</v>
      </c>
    </row>
    <row r="14" spans="1:1">
      <c r="A14" s="1">
        <v>135</v>
      </c>
    </row>
    <row r="15" spans="1:1">
      <c r="A15" s="1">
        <v>215</v>
      </c>
    </row>
    <row r="16" spans="1:1">
      <c r="A16" s="1">
        <v>542</v>
      </c>
    </row>
    <row r="17" spans="1:12">
      <c r="L17" s="13">
        <f>SUM(A6:A16)</f>
        <v>1349</v>
      </c>
    </row>
    <row r="18" spans="1:12">
      <c r="A18" s="12"/>
      <c r="B18" s="1" t="str">
        <f>IF(A18=L17, "√", "X")</f>
        <v>X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8" sqref="E8:E10"/>
    </sheetView>
  </sheetViews>
  <sheetFormatPr defaultRowHeight="15"/>
  <cols>
    <col min="1" max="1" width="27.42578125" customWidth="1"/>
    <col min="5" max="5" width="21.42578125" customWidth="1"/>
  </cols>
  <sheetData>
    <row r="1" spans="1:5">
      <c r="A1" t="s">
        <v>34</v>
      </c>
    </row>
    <row r="5" spans="1:5">
      <c r="A5" t="s">
        <v>35</v>
      </c>
    </row>
    <row r="6" spans="1:5">
      <c r="A6" t="s">
        <v>36</v>
      </c>
    </row>
    <row r="8" spans="1:5">
      <c r="A8" t="s">
        <v>30</v>
      </c>
      <c r="E8" s="11"/>
    </row>
    <row r="9" spans="1:5">
      <c r="A9" t="s">
        <v>32</v>
      </c>
      <c r="E9" s="11"/>
    </row>
    <row r="10" spans="1:5">
      <c r="A10" t="s">
        <v>33</v>
      </c>
      <c r="E10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2"/>
  <sheetViews>
    <sheetView workbookViewId="0">
      <selection activeCell="D28" sqref="D28"/>
    </sheetView>
  </sheetViews>
  <sheetFormatPr defaultRowHeight="15"/>
  <cols>
    <col min="5" max="5" width="10.28515625" customWidth="1"/>
    <col min="6" max="6" width="13.5703125" customWidth="1"/>
    <col min="7" max="7" width="13.5703125" bestFit="1" customWidth="1"/>
    <col min="8" max="8" width="27.7109375" bestFit="1" customWidth="1"/>
    <col min="9" max="9" width="19.140625" bestFit="1" customWidth="1"/>
    <col min="10" max="10" width="34.42578125" customWidth="1"/>
  </cols>
  <sheetData>
    <row r="3" spans="1:10">
      <c r="A3" s="3" t="s">
        <v>37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66</v>
      </c>
      <c r="G3" s="2" t="s">
        <v>67</v>
      </c>
      <c r="H3" s="2" t="s">
        <v>70</v>
      </c>
      <c r="I3" s="2" t="s">
        <v>69</v>
      </c>
      <c r="J3" s="2" t="s">
        <v>68</v>
      </c>
    </row>
    <row r="4" spans="1:10">
      <c r="A4" t="s">
        <v>2</v>
      </c>
      <c r="B4" s="1">
        <v>43</v>
      </c>
      <c r="C4" s="1" t="s">
        <v>42</v>
      </c>
      <c r="D4" s="1">
        <v>185</v>
      </c>
      <c r="E4" s="1" t="s">
        <v>43</v>
      </c>
      <c r="F4" s="10"/>
      <c r="G4" s="10"/>
      <c r="H4" s="10"/>
      <c r="I4" s="10"/>
      <c r="J4" s="10"/>
    </row>
    <row r="5" spans="1:10">
      <c r="A5" t="s">
        <v>44</v>
      </c>
      <c r="B5" s="1">
        <v>31</v>
      </c>
      <c r="C5" s="1" t="s">
        <v>45</v>
      </c>
      <c r="D5" s="1">
        <v>130</v>
      </c>
      <c r="E5" s="1" t="s">
        <v>46</v>
      </c>
      <c r="F5" s="10"/>
      <c r="G5" s="10"/>
      <c r="H5" s="10"/>
      <c r="I5" s="10"/>
      <c r="J5" s="10"/>
    </row>
    <row r="6" spans="1:10">
      <c r="A6" t="s">
        <v>47</v>
      </c>
      <c r="B6" s="1">
        <v>22</v>
      </c>
      <c r="C6" s="1" t="s">
        <v>45</v>
      </c>
      <c r="D6" s="1">
        <v>109</v>
      </c>
      <c r="E6" s="1" t="s">
        <v>48</v>
      </c>
      <c r="F6" s="10"/>
      <c r="G6" s="10"/>
      <c r="H6" s="10"/>
      <c r="I6" s="10"/>
      <c r="J6" s="10"/>
    </row>
    <row r="7" spans="1:10">
      <c r="A7" t="s">
        <v>49</v>
      </c>
      <c r="B7" s="1">
        <v>62</v>
      </c>
      <c r="C7" s="1" t="s">
        <v>45</v>
      </c>
      <c r="D7" s="1">
        <v>165</v>
      </c>
      <c r="E7" s="1" t="s">
        <v>43</v>
      </c>
      <c r="F7" s="10"/>
      <c r="G7" s="10"/>
      <c r="H7" s="10"/>
      <c r="I7" s="10"/>
      <c r="J7" s="10"/>
    </row>
    <row r="8" spans="1:10">
      <c r="A8" t="s">
        <v>50</v>
      </c>
      <c r="B8" s="1">
        <v>19</v>
      </c>
      <c r="C8" s="1" t="s">
        <v>42</v>
      </c>
      <c r="D8" s="1">
        <v>240</v>
      </c>
      <c r="E8" s="1" t="s">
        <v>46</v>
      </c>
      <c r="F8" s="10"/>
      <c r="G8" s="10"/>
      <c r="H8" s="10"/>
      <c r="I8" s="10"/>
      <c r="J8" s="10"/>
    </row>
    <row r="9" spans="1:10">
      <c r="A9" t="s">
        <v>51</v>
      </c>
      <c r="B9" s="1">
        <v>52</v>
      </c>
      <c r="C9" s="1" t="s">
        <v>42</v>
      </c>
      <c r="D9" s="1">
        <v>315</v>
      </c>
      <c r="E9" s="1" t="s">
        <v>48</v>
      </c>
      <c r="F9" s="10"/>
      <c r="G9" s="10"/>
      <c r="H9" s="10"/>
      <c r="I9" s="10"/>
      <c r="J9" s="10"/>
    </row>
    <row r="10" spans="1:10">
      <c r="A10" t="s">
        <v>52</v>
      </c>
      <c r="B10" s="1">
        <v>31</v>
      </c>
      <c r="C10" s="1" t="s">
        <v>42</v>
      </c>
      <c r="D10" s="1">
        <v>124</v>
      </c>
      <c r="E10" s="1" t="s">
        <v>43</v>
      </c>
      <c r="F10" s="10"/>
      <c r="G10" s="10"/>
      <c r="H10" s="10"/>
      <c r="I10" s="10"/>
      <c r="J10" s="10"/>
    </row>
    <row r="11" spans="1:10">
      <c r="A11" t="s">
        <v>53</v>
      </c>
      <c r="B11" s="1">
        <v>62</v>
      </c>
      <c r="C11" s="1" t="s">
        <v>42</v>
      </c>
      <c r="D11" s="1">
        <v>164</v>
      </c>
      <c r="E11" s="1" t="s">
        <v>65</v>
      </c>
      <c r="F11" s="10"/>
      <c r="G11" s="10"/>
      <c r="H11" s="10"/>
      <c r="I11" s="10"/>
      <c r="J11" s="10"/>
    </row>
    <row r="12" spans="1:10">
      <c r="A12" t="s">
        <v>54</v>
      </c>
      <c r="B12" s="1">
        <v>55</v>
      </c>
      <c r="C12" s="1" t="s">
        <v>45</v>
      </c>
      <c r="D12" s="1">
        <v>147</v>
      </c>
      <c r="E12" s="1" t="s">
        <v>43</v>
      </c>
      <c r="F12" s="10"/>
      <c r="G12" s="10"/>
      <c r="H12" s="10"/>
      <c r="I12" s="10"/>
      <c r="J12" s="10"/>
    </row>
    <row r="13" spans="1:10">
      <c r="A13" t="s">
        <v>55</v>
      </c>
      <c r="B13" s="1">
        <v>40</v>
      </c>
      <c r="C13" s="1" t="s">
        <v>45</v>
      </c>
      <c r="D13" s="1">
        <v>195</v>
      </c>
      <c r="E13" s="1" t="s">
        <v>48</v>
      </c>
      <c r="F13" s="10"/>
      <c r="G13" s="10"/>
      <c r="H13" s="10"/>
      <c r="I13" s="10"/>
      <c r="J13" s="10"/>
    </row>
    <row r="14" spans="1:10">
      <c r="A14" t="s">
        <v>56</v>
      </c>
      <c r="B14" s="1">
        <v>75</v>
      </c>
      <c r="C14" s="1" t="s">
        <v>45</v>
      </c>
      <c r="D14" s="1">
        <v>214</v>
      </c>
      <c r="E14" s="1" t="s">
        <v>65</v>
      </c>
      <c r="F14" s="10"/>
      <c r="G14" s="10"/>
      <c r="H14" s="10"/>
      <c r="I14" s="10"/>
      <c r="J14" s="10"/>
    </row>
    <row r="15" spans="1:10">
      <c r="A15" t="s">
        <v>57</v>
      </c>
      <c r="B15" s="1">
        <v>20</v>
      </c>
      <c r="C15" s="1" t="s">
        <v>45</v>
      </c>
      <c r="D15" s="1">
        <v>178</v>
      </c>
      <c r="E15" s="1" t="s">
        <v>48</v>
      </c>
      <c r="F15" s="10"/>
      <c r="G15" s="10"/>
      <c r="H15" s="10"/>
      <c r="I15" s="10"/>
      <c r="J15" s="10"/>
    </row>
    <row r="16" spans="1:10">
      <c r="A16" t="s">
        <v>58</v>
      </c>
      <c r="B16" s="1">
        <v>38</v>
      </c>
      <c r="C16" s="1" t="s">
        <v>45</v>
      </c>
      <c r="D16" s="1">
        <v>95</v>
      </c>
      <c r="E16" s="1" t="s">
        <v>46</v>
      </c>
      <c r="F16" s="10"/>
      <c r="G16" s="10"/>
      <c r="H16" s="10"/>
      <c r="I16" s="10"/>
      <c r="J16" s="10"/>
    </row>
    <row r="17" spans="1:10">
      <c r="A17" t="s">
        <v>59</v>
      </c>
      <c r="B17" s="1">
        <v>47</v>
      </c>
      <c r="C17" s="1" t="s">
        <v>45</v>
      </c>
      <c r="D17" s="1">
        <v>111</v>
      </c>
      <c r="E17" s="1" t="s">
        <v>43</v>
      </c>
      <c r="F17" s="10"/>
      <c r="G17" s="10"/>
      <c r="H17" s="10"/>
      <c r="I17" s="10"/>
      <c r="J17" s="10"/>
    </row>
    <row r="18" spans="1:10">
      <c r="A18" t="s">
        <v>60</v>
      </c>
      <c r="B18" s="1">
        <v>26</v>
      </c>
      <c r="C18" s="1" t="s">
        <v>45</v>
      </c>
      <c r="D18" s="1">
        <v>132</v>
      </c>
      <c r="E18" s="1" t="s">
        <v>46</v>
      </c>
      <c r="F18" s="10"/>
      <c r="G18" s="10"/>
      <c r="H18" s="10"/>
      <c r="I18" s="10"/>
      <c r="J18" s="10"/>
    </row>
    <row r="19" spans="1:10">
      <c r="A19" t="s">
        <v>61</v>
      </c>
      <c r="B19" s="1">
        <v>39</v>
      </c>
      <c r="C19" s="1" t="s">
        <v>42</v>
      </c>
      <c r="D19" s="1">
        <v>109</v>
      </c>
      <c r="E19" s="1" t="s">
        <v>43</v>
      </c>
      <c r="F19" s="10"/>
      <c r="G19" s="10"/>
      <c r="H19" s="10"/>
      <c r="I19" s="10"/>
      <c r="J19" s="10"/>
    </row>
    <row r="20" spans="1:10">
      <c r="A20" t="s">
        <v>62</v>
      </c>
      <c r="B20" s="1">
        <v>54</v>
      </c>
      <c r="C20" s="1" t="s">
        <v>42</v>
      </c>
      <c r="D20" s="1">
        <v>315</v>
      </c>
      <c r="E20" s="1" t="s">
        <v>65</v>
      </c>
      <c r="F20" s="10"/>
      <c r="G20" s="10"/>
      <c r="H20" s="10"/>
      <c r="I20" s="10"/>
      <c r="J20" s="10"/>
    </row>
    <row r="21" spans="1:10">
      <c r="A21" t="s">
        <v>63</v>
      </c>
      <c r="B21" s="1">
        <v>18</v>
      </c>
      <c r="C21" s="1" t="s">
        <v>42</v>
      </c>
      <c r="D21" s="1">
        <v>215</v>
      </c>
      <c r="E21" s="1" t="s">
        <v>46</v>
      </c>
      <c r="F21" s="10"/>
      <c r="G21" s="10"/>
      <c r="H21" s="10"/>
      <c r="I21" s="10"/>
      <c r="J21" s="10"/>
    </row>
    <row r="22" spans="1:10">
      <c r="A22" t="s">
        <v>64</v>
      </c>
      <c r="B22" s="1">
        <v>33</v>
      </c>
      <c r="C22" s="1" t="s">
        <v>42</v>
      </c>
      <c r="D22" s="1">
        <v>220</v>
      </c>
      <c r="E22" s="1" t="s">
        <v>43</v>
      </c>
      <c r="F22" s="10"/>
      <c r="G22" s="10"/>
      <c r="H22" s="10"/>
      <c r="I22" s="10"/>
      <c r="J2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9"/>
  <sheetViews>
    <sheetView workbookViewId="0">
      <selection activeCell="B19" sqref="B19"/>
    </sheetView>
  </sheetViews>
  <sheetFormatPr defaultRowHeight="15"/>
  <cols>
    <col min="12" max="12" width="0" hidden="1" customWidth="1"/>
  </cols>
  <sheetData>
    <row r="6" spans="1:1">
      <c r="A6" s="2" t="s">
        <v>0</v>
      </c>
    </row>
    <row r="7" spans="1:1">
      <c r="A7" s="1">
        <v>55</v>
      </c>
    </row>
    <row r="8" spans="1:1">
      <c r="A8" s="1">
        <v>47</v>
      </c>
    </row>
    <row r="9" spans="1:1">
      <c r="A9" s="1">
        <v>99</v>
      </c>
    </row>
    <row r="10" spans="1:1">
      <c r="A10" s="1">
        <v>87</v>
      </c>
    </row>
    <row r="11" spans="1:1">
      <c r="A11" s="1">
        <v>54</v>
      </c>
    </row>
    <row r="12" spans="1:1">
      <c r="A12" s="1">
        <v>21</v>
      </c>
    </row>
    <row r="13" spans="1:1">
      <c r="A13" s="1">
        <v>52</v>
      </c>
    </row>
    <row r="14" spans="1:1">
      <c r="A14" s="1">
        <v>42</v>
      </c>
    </row>
    <row r="15" spans="1:1">
      <c r="A15" s="1">
        <v>135</v>
      </c>
    </row>
    <row r="16" spans="1:1">
      <c r="A16" s="1">
        <v>215</v>
      </c>
    </row>
    <row r="17" spans="1:12">
      <c r="A17" s="1">
        <v>542</v>
      </c>
    </row>
    <row r="18" spans="1:12">
      <c r="A18" s="1"/>
      <c r="L18" s="13">
        <f>MIN(A7:A17)</f>
        <v>21</v>
      </c>
    </row>
    <row r="19" spans="1:12">
      <c r="A19" s="12"/>
      <c r="B19" s="1" t="str">
        <f>IF(A19=L18, "√", "X")</f>
        <v>X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7"/>
  <sheetViews>
    <sheetView workbookViewId="0">
      <selection activeCell="B17" sqref="B17"/>
    </sheetView>
  </sheetViews>
  <sheetFormatPr defaultRowHeight="15"/>
  <cols>
    <col min="12" max="12" width="0" hidden="1" customWidth="1"/>
  </cols>
  <sheetData>
    <row r="4" spans="1:12">
      <c r="A4" s="2" t="s">
        <v>0</v>
      </c>
    </row>
    <row r="5" spans="1:12">
      <c r="A5" s="1">
        <v>55</v>
      </c>
    </row>
    <row r="6" spans="1:12">
      <c r="A6" s="1">
        <v>47</v>
      </c>
    </row>
    <row r="7" spans="1:12">
      <c r="A7" s="1">
        <v>99</v>
      </c>
    </row>
    <row r="8" spans="1:12">
      <c r="A8" s="1">
        <v>87</v>
      </c>
    </row>
    <row r="9" spans="1:12">
      <c r="A9" s="1">
        <v>54</v>
      </c>
    </row>
    <row r="10" spans="1:12">
      <c r="A10" s="1">
        <v>21</v>
      </c>
    </row>
    <row r="11" spans="1:12">
      <c r="A11" s="1">
        <v>52</v>
      </c>
    </row>
    <row r="12" spans="1:12">
      <c r="A12" s="1">
        <v>42</v>
      </c>
    </row>
    <row r="13" spans="1:12">
      <c r="A13" s="1">
        <v>135</v>
      </c>
    </row>
    <row r="14" spans="1:12">
      <c r="A14" s="1">
        <v>215</v>
      </c>
    </row>
    <row r="15" spans="1:12">
      <c r="A15" s="1">
        <v>542</v>
      </c>
    </row>
    <row r="16" spans="1:12">
      <c r="A16" s="1"/>
      <c r="L16" s="13">
        <f>MAX(A5:A15)</f>
        <v>542</v>
      </c>
    </row>
    <row r="17" spans="1:2">
      <c r="A17" s="12"/>
      <c r="B17" s="1" t="str">
        <f>IF(A17=L16, "√", "X")</f>
        <v>X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8"/>
  <sheetViews>
    <sheetView workbookViewId="0">
      <selection activeCell="B18" sqref="B18"/>
    </sheetView>
  </sheetViews>
  <sheetFormatPr defaultRowHeight="15"/>
  <cols>
    <col min="12" max="12" width="0" hidden="1" customWidth="1"/>
  </cols>
  <sheetData>
    <row r="5" spans="1:1">
      <c r="A5" s="2" t="s">
        <v>0</v>
      </c>
    </row>
    <row r="6" spans="1:1">
      <c r="A6" s="1">
        <v>55</v>
      </c>
    </row>
    <row r="7" spans="1:1">
      <c r="A7" s="1">
        <v>47</v>
      </c>
    </row>
    <row r="8" spans="1:1">
      <c r="A8" s="1">
        <v>99</v>
      </c>
    </row>
    <row r="9" spans="1:1">
      <c r="A9" s="1">
        <v>87</v>
      </c>
    </row>
    <row r="10" spans="1:1">
      <c r="A10" s="1">
        <v>54</v>
      </c>
    </row>
    <row r="11" spans="1:1">
      <c r="A11" s="1">
        <v>21</v>
      </c>
    </row>
    <row r="12" spans="1:1">
      <c r="A12" s="1">
        <v>52</v>
      </c>
    </row>
    <row r="13" spans="1:1">
      <c r="A13" s="1">
        <v>42</v>
      </c>
    </row>
    <row r="14" spans="1:1">
      <c r="A14" s="1">
        <v>135</v>
      </c>
    </row>
    <row r="15" spans="1:1">
      <c r="A15" s="1">
        <v>215</v>
      </c>
    </row>
    <row r="16" spans="1:1">
      <c r="A16" s="1">
        <v>542</v>
      </c>
    </row>
    <row r="17" spans="1:12">
      <c r="A17" s="1"/>
      <c r="L17" s="13">
        <f>AVERAGE(A6:A16)</f>
        <v>122.63636363636364</v>
      </c>
    </row>
    <row r="18" spans="1:12">
      <c r="A18" s="12"/>
      <c r="B18" s="1" t="str">
        <f>IF(A18=L17, "√", "X")</f>
        <v>X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5:L25"/>
  <sheetViews>
    <sheetView workbookViewId="0">
      <selection activeCell="B25" sqref="B25"/>
    </sheetView>
  </sheetViews>
  <sheetFormatPr defaultRowHeight="15"/>
  <cols>
    <col min="1" max="1" width="12.42578125" style="1" customWidth="1"/>
    <col min="12" max="12" width="0" hidden="1" customWidth="1"/>
  </cols>
  <sheetData>
    <row r="5" spans="1:1">
      <c r="A5" s="2" t="s">
        <v>1</v>
      </c>
    </row>
    <row r="6" spans="1:1">
      <c r="A6" s="1" t="s">
        <v>2</v>
      </c>
    </row>
    <row r="7" spans="1:1">
      <c r="A7" s="1" t="s">
        <v>3</v>
      </c>
    </row>
    <row r="9" spans="1:1">
      <c r="A9" s="1" t="s">
        <v>4</v>
      </c>
    </row>
    <row r="10" spans="1:1">
      <c r="A10" s="1" t="s">
        <v>5</v>
      </c>
    </row>
    <row r="11" spans="1:1">
      <c r="A11" s="1" t="s">
        <v>6</v>
      </c>
    </row>
    <row r="12" spans="1:1">
      <c r="A12" s="1" t="s">
        <v>7</v>
      </c>
    </row>
    <row r="13" spans="1:1">
      <c r="A13" s="1" t="s">
        <v>8</v>
      </c>
    </row>
    <row r="14" spans="1:1">
      <c r="A14" s="1" t="s">
        <v>9</v>
      </c>
    </row>
    <row r="15" spans="1:1">
      <c r="A15" s="1" t="s">
        <v>10</v>
      </c>
    </row>
    <row r="17" spans="1:12">
      <c r="A17" s="1" t="s">
        <v>11</v>
      </c>
    </row>
    <row r="18" spans="1:12">
      <c r="A18" s="1" t="s">
        <v>12</v>
      </c>
    </row>
    <row r="20" spans="1:12">
      <c r="A20" s="1" t="s">
        <v>13</v>
      </c>
    </row>
    <row r="21" spans="1:12">
      <c r="A21" s="1" t="s">
        <v>14</v>
      </c>
    </row>
    <row r="23" spans="1:12">
      <c r="A23" s="1" t="s">
        <v>15</v>
      </c>
    </row>
    <row r="24" spans="1:12">
      <c r="L24">
        <f>COUNTA(A6:A23)</f>
        <v>14</v>
      </c>
    </row>
    <row r="25" spans="1:12">
      <c r="A25" s="12"/>
      <c r="B25" s="1" t="str">
        <f>IF(A25=L24, "√", "X")</f>
        <v>X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workbookViewId="0">
      <selection activeCell="C9" sqref="C9"/>
    </sheetView>
  </sheetViews>
  <sheetFormatPr defaultRowHeight="15"/>
  <cols>
    <col min="1" max="1" width="20.28515625" customWidth="1"/>
    <col min="2" max="2" width="15" style="4" customWidth="1"/>
    <col min="13" max="13" width="0" hidden="1" customWidth="1"/>
  </cols>
  <sheetData>
    <row r="2" spans="1:13">
      <c r="A2" t="s">
        <v>16</v>
      </c>
    </row>
    <row r="4" spans="1:13">
      <c r="A4" t="s">
        <v>17</v>
      </c>
      <c r="B4" s="4">
        <v>19900</v>
      </c>
    </row>
    <row r="5" spans="1:13">
      <c r="A5" t="s">
        <v>18</v>
      </c>
      <c r="B5" s="6">
        <v>6.9000000000000006E-2</v>
      </c>
    </row>
    <row r="6" spans="1:13">
      <c r="A6" t="s">
        <v>19</v>
      </c>
      <c r="B6" s="4" t="s">
        <v>20</v>
      </c>
    </row>
    <row r="7" spans="1:13">
      <c r="A7" t="s">
        <v>21</v>
      </c>
      <c r="B7" s="9">
        <v>5</v>
      </c>
    </row>
    <row r="8" spans="1:13">
      <c r="M8" s="14">
        <f>PMT(B5/12,12*5,B4)</f>
        <v>-393.10564215743557</v>
      </c>
    </row>
    <row r="9" spans="1:13">
      <c r="A9" t="s">
        <v>22</v>
      </c>
      <c r="B9" s="5"/>
      <c r="C9" s="1" t="str">
        <f>IF(B9=M8, "√", "X")</f>
        <v>X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"/>
  <sheetViews>
    <sheetView workbookViewId="0">
      <selection activeCell="C9" sqref="C9"/>
    </sheetView>
  </sheetViews>
  <sheetFormatPr defaultRowHeight="15"/>
  <cols>
    <col min="1" max="1" width="20.7109375" bestFit="1" customWidth="1"/>
    <col min="2" max="2" width="18.7109375" customWidth="1"/>
    <col min="13" max="13" width="0" hidden="1" customWidth="1"/>
  </cols>
  <sheetData>
    <row r="2" spans="1:13">
      <c r="A2" t="s">
        <v>23</v>
      </c>
      <c r="B2" s="4"/>
    </row>
    <row r="3" spans="1:13">
      <c r="B3" s="4"/>
    </row>
    <row r="4" spans="1:13">
      <c r="A4" t="s">
        <v>17</v>
      </c>
      <c r="B4" s="4">
        <v>185000</v>
      </c>
    </row>
    <row r="5" spans="1:13">
      <c r="A5" t="s">
        <v>18</v>
      </c>
      <c r="B5" s="6">
        <v>4.7500000000000001E-2</v>
      </c>
    </row>
    <row r="6" spans="1:13">
      <c r="A6" t="s">
        <v>19</v>
      </c>
      <c r="B6" s="4" t="s">
        <v>20</v>
      </c>
    </row>
    <row r="7" spans="1:13">
      <c r="A7" t="s">
        <v>21</v>
      </c>
      <c r="B7" s="7">
        <v>30</v>
      </c>
    </row>
    <row r="8" spans="1:13">
      <c r="B8" s="4"/>
      <c r="M8" s="14">
        <f>PMT(B5/12,12*30, B4)</f>
        <v>-965.04757253076707</v>
      </c>
    </row>
    <row r="9" spans="1:13">
      <c r="A9" t="s">
        <v>22</v>
      </c>
      <c r="B9" s="8"/>
      <c r="C9" s="1" t="str">
        <f>IF(B9=M8, "√", "X")</f>
        <v>X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2"/>
  <sheetViews>
    <sheetView workbookViewId="0">
      <selection activeCell="C12" sqref="C12"/>
    </sheetView>
  </sheetViews>
  <sheetFormatPr defaultRowHeight="15"/>
  <cols>
    <col min="1" max="1" width="23" customWidth="1"/>
    <col min="2" max="2" width="14.42578125" customWidth="1"/>
    <col min="13" max="13" width="0" hidden="1" customWidth="1"/>
  </cols>
  <sheetData>
    <row r="3" spans="1:13">
      <c r="A3" t="s">
        <v>24</v>
      </c>
      <c r="B3" s="4"/>
    </row>
    <row r="4" spans="1:13">
      <c r="B4" s="4"/>
    </row>
    <row r="5" spans="1:13">
      <c r="A5" t="s">
        <v>17</v>
      </c>
      <c r="B5" s="4">
        <v>48000</v>
      </c>
    </row>
    <row r="6" spans="1:13">
      <c r="A6" t="s">
        <v>18</v>
      </c>
      <c r="B6" s="6">
        <v>6.5000000000000002E-2</v>
      </c>
    </row>
    <row r="7" spans="1:13">
      <c r="A7" t="s">
        <v>19</v>
      </c>
      <c r="B7" s="4" t="s">
        <v>25</v>
      </c>
    </row>
    <row r="8" spans="1:13">
      <c r="A8" t="s">
        <v>21</v>
      </c>
      <c r="B8" s="7">
        <v>10</v>
      </c>
    </row>
    <row r="9" spans="1:13">
      <c r="B9" s="4"/>
      <c r="M9" s="14">
        <f>PMT(B6/26, 26*10, B5)</f>
        <v>-251.29279943345156</v>
      </c>
    </row>
    <row r="10" spans="1:13">
      <c r="A10" t="s">
        <v>22</v>
      </c>
      <c r="B10" s="8"/>
      <c r="C10" s="1" t="str">
        <f>IF(B10=M9, "√", "X")</f>
        <v>X</v>
      </c>
      <c r="M10" s="14">
        <f>IPMT(B6/26, 100, 26*10, B5)</f>
        <v>-83.182370441007208</v>
      </c>
    </row>
    <row r="11" spans="1:13">
      <c r="A11" t="s">
        <v>26</v>
      </c>
      <c r="B11" s="8"/>
      <c r="C11" s="1" t="str">
        <f>IF(B11=M10, "√", "X")</f>
        <v>X</v>
      </c>
      <c r="M11" s="14">
        <f>PPMT(B6/26, 212, 26*10,B5)</f>
        <v>-222.35421227884757</v>
      </c>
    </row>
    <row r="12" spans="1:13">
      <c r="A12" t="s">
        <v>27</v>
      </c>
      <c r="B12" s="8"/>
      <c r="C12" s="1" t="str">
        <f>IF(B12=M11, "√", "X")</f>
        <v>X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22" sqref="B21:B22"/>
    </sheetView>
  </sheetViews>
  <sheetFormatPr defaultRowHeight="15"/>
  <cols>
    <col min="1" max="1" width="23.7109375" customWidth="1"/>
    <col min="5" max="5" width="19" customWidth="1"/>
  </cols>
  <sheetData>
    <row r="1" spans="1:5">
      <c r="A1" t="s">
        <v>31</v>
      </c>
    </row>
    <row r="3" spans="1:5">
      <c r="A3" t="s">
        <v>28</v>
      </c>
    </row>
    <row r="4" spans="1:5">
      <c r="A4" t="s">
        <v>29</v>
      </c>
    </row>
    <row r="6" spans="1:5">
      <c r="A6" t="s">
        <v>30</v>
      </c>
      <c r="E6" s="11"/>
    </row>
    <row r="7" spans="1:5">
      <c r="A7" t="s">
        <v>32</v>
      </c>
      <c r="E7" s="11"/>
    </row>
    <row r="8" spans="1:5">
      <c r="A8" t="s">
        <v>33</v>
      </c>
      <c r="E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</vt:lpstr>
      <vt:lpstr>MIN</vt:lpstr>
      <vt:lpstr>MAX</vt:lpstr>
      <vt:lpstr>Average</vt:lpstr>
      <vt:lpstr>CountA</vt:lpstr>
      <vt:lpstr>PMT1</vt:lpstr>
      <vt:lpstr>PMT2</vt:lpstr>
      <vt:lpstr>IPMT and PPMT</vt:lpstr>
      <vt:lpstr>FV1</vt:lpstr>
      <vt:lpstr>FV2</vt:lpstr>
      <vt:lpstr>IF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Dixon</dc:creator>
  <cp:lastModifiedBy>Bill Dixon</cp:lastModifiedBy>
  <dcterms:created xsi:type="dcterms:W3CDTF">2013-10-24T14:57:35Z</dcterms:created>
  <dcterms:modified xsi:type="dcterms:W3CDTF">2013-10-24T15:24:44Z</dcterms:modified>
</cp:coreProperties>
</file>